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en de Vries\OneDrive\Documenten\School\Leerjaar 3\"/>
    </mc:Choice>
  </mc:AlternateContent>
  <xr:revisionPtr revIDLastSave="0" documentId="13_ncr:1_{225873BC-75D2-4D79-90DE-F7933638912B}" xr6:coauthVersionLast="47" xr6:coauthVersionMax="47" xr10:uidLastSave="{00000000-0000-0000-0000-000000000000}"/>
  <bookViews>
    <workbookView xWindow="-108" yWindow="-108" windowWidth="23256" windowHeight="12456" activeTab="2" xr2:uid="{093CF299-F5BD-49E1-87B8-FAA62A1ACB71}"/>
  </bookViews>
  <sheets>
    <sheet name="week 2" sheetId="1" r:id="rId1"/>
    <sheet name="week 3" sheetId="2" r:id="rId2"/>
    <sheet name="week 4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3" i="3" l="1"/>
  <c r="B63" i="3"/>
  <c r="C37" i="3"/>
  <c r="C36" i="3"/>
  <c r="C35" i="3"/>
  <c r="C34" i="3"/>
  <c r="C33" i="3"/>
  <c r="E28" i="3"/>
  <c r="E27" i="3"/>
  <c r="E25" i="3"/>
  <c r="E24" i="3"/>
  <c r="E23" i="3"/>
  <c r="E22" i="3"/>
  <c r="E21" i="3"/>
  <c r="D18" i="3"/>
  <c r="D17" i="3"/>
  <c r="D16" i="3"/>
  <c r="D15" i="3"/>
  <c r="D14" i="3"/>
  <c r="B8" i="3"/>
  <c r="B6" i="3"/>
  <c r="B9" i="3" s="1"/>
  <c r="E12" i="3" s="1"/>
  <c r="E63" i="2"/>
  <c r="B63" i="2"/>
  <c r="C37" i="2"/>
  <c r="C36" i="2"/>
  <c r="C35" i="2"/>
  <c r="C34" i="2"/>
  <c r="C33" i="2"/>
  <c r="E28" i="2"/>
  <c r="E27" i="2"/>
  <c r="E25" i="2"/>
  <c r="E24" i="2"/>
  <c r="E23" i="2"/>
  <c r="E22" i="2"/>
  <c r="E21" i="2"/>
  <c r="D18" i="2"/>
  <c r="D17" i="2"/>
  <c r="D16" i="2"/>
  <c r="D15" i="2"/>
  <c r="D14" i="2"/>
  <c r="B8" i="2"/>
  <c r="B6" i="2"/>
  <c r="B9" i="2" s="1"/>
  <c r="E12" i="2" s="1"/>
  <c r="B37" i="1"/>
  <c r="B36" i="1"/>
  <c r="B35" i="1"/>
  <c r="B34" i="1"/>
  <c r="B33" i="1"/>
  <c r="E63" i="1"/>
  <c r="B63" i="1"/>
  <c r="C37" i="1"/>
  <c r="C36" i="1"/>
  <c r="C35" i="1"/>
  <c r="C34" i="1"/>
  <c r="C33" i="1"/>
  <c r="E28" i="1"/>
  <c r="E27" i="1"/>
  <c r="E25" i="1"/>
  <c r="E24" i="1"/>
  <c r="E23" i="1"/>
  <c r="E22" i="1"/>
  <c r="E21" i="1"/>
  <c r="D18" i="1"/>
  <c r="D17" i="1"/>
  <c r="D16" i="1"/>
  <c r="D15" i="1"/>
  <c r="D14" i="1"/>
  <c r="B8" i="1"/>
  <c r="B6" i="1"/>
  <c r="E17" i="3" l="1"/>
  <c r="B36" i="3" s="1"/>
  <c r="E15" i="3"/>
  <c r="B34" i="3" s="1"/>
  <c r="E18" i="3"/>
  <c r="B37" i="3" s="1"/>
  <c r="E16" i="3"/>
  <c r="B35" i="3" s="1"/>
  <c r="E14" i="3"/>
  <c r="B33" i="3" s="1"/>
  <c r="E17" i="2"/>
  <c r="B36" i="2" s="1"/>
  <c r="E18" i="2"/>
  <c r="B37" i="2" s="1"/>
  <c r="E16" i="2"/>
  <c r="B35" i="2" s="1"/>
  <c r="E14" i="2"/>
  <c r="B33" i="2" s="1"/>
  <c r="E15" i="2"/>
  <c r="B34" i="2" s="1"/>
  <c r="B9" i="1"/>
  <c r="E12" i="1" s="1"/>
  <c r="E17" i="1" s="1"/>
  <c r="E18" i="1"/>
  <c r="E16" i="1"/>
  <c r="E15" i="1" l="1"/>
  <c r="E14" i="1"/>
</calcChain>
</file>

<file path=xl/sharedStrings.xml><?xml version="1.0" encoding="utf-8"?>
<sst xmlns="http://schemas.openxmlformats.org/spreadsheetml/2006/main" count="177" uniqueCount="43">
  <si>
    <t>titel experiment:</t>
  </si>
  <si>
    <t>Glucose</t>
  </si>
  <si>
    <t>ingewogen (g)</t>
  </si>
  <si>
    <t>ingewogen (mg)</t>
  </si>
  <si>
    <t>volume maatkolf (ml)</t>
  </si>
  <si>
    <t>volume maatkolf (l)</t>
  </si>
  <si>
    <r>
      <t>C</t>
    </r>
    <r>
      <rPr>
        <vertAlign val="subscript"/>
        <sz val="11"/>
        <color theme="1"/>
        <rFont val="Calibri"/>
        <family val="2"/>
        <scheme val="minor"/>
      </rPr>
      <t>st</t>
    </r>
    <r>
      <rPr>
        <sz val="11"/>
        <color theme="1"/>
        <rFont val="Calibri"/>
        <family val="2"/>
        <scheme val="minor"/>
      </rPr>
      <t xml:space="preserve"> (mg/l)</t>
    </r>
  </si>
  <si>
    <t>Kinine in Tonic</t>
  </si>
  <si>
    <t>verdunningsschema</t>
  </si>
  <si>
    <t>verdunt uit : (mg/l)</t>
  </si>
  <si>
    <t>naam maatkolf</t>
  </si>
  <si>
    <t>gepipeteerd (ml)</t>
  </si>
  <si>
    <t>maarkolf (ml)</t>
  </si>
  <si>
    <t>verdunning</t>
  </si>
  <si>
    <t>conc. (mg/l)</t>
  </si>
  <si>
    <r>
      <t>C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/>
    </r>
  </si>
  <si>
    <r>
      <t>C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/>
    </r>
  </si>
  <si>
    <r>
      <t>C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/>
    </r>
  </si>
  <si>
    <r>
      <t>C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/>
    </r>
  </si>
  <si>
    <r>
      <t>C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</si>
  <si>
    <t>monster 1</t>
  </si>
  <si>
    <t>Grafiek</t>
  </si>
  <si>
    <t>gegevens voor grafiek</t>
  </si>
  <si>
    <t>conc. Ppm</t>
  </si>
  <si>
    <t>uitgevoerd door:</t>
  </si>
  <si>
    <t>kinine</t>
  </si>
  <si>
    <t>Monster berekening:</t>
  </si>
  <si>
    <t>Voor de berekening gebruiken we de formule: c=E/(e*l)</t>
  </si>
  <si>
    <t>gebruik hierbij het punt of de grafiek die het dichtst bij de gemeten monster extinctie zit</t>
  </si>
  <si>
    <t>E</t>
  </si>
  <si>
    <t>e</t>
  </si>
  <si>
    <t>l</t>
  </si>
  <si>
    <t>conc monster=</t>
  </si>
  <si>
    <t>Tonic monster</t>
  </si>
  <si>
    <t>Controle monster</t>
  </si>
  <si>
    <t>waarnemingen (extinctiemetingen)</t>
  </si>
  <si>
    <t>extinctie meting glucose</t>
  </si>
  <si>
    <t>extinctie meting fructose</t>
  </si>
  <si>
    <t>extinctie meting maltose</t>
  </si>
  <si>
    <t>gemiddelde extinctie</t>
  </si>
  <si>
    <t>monterwaarnemingen (extinctiemeting)</t>
  </si>
  <si>
    <t>extinctie</t>
  </si>
  <si>
    <t>controlemonster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</si>
</sst>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0.000"/>
  </numFmts>
  <fonts count="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2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1" xfId="0" applyBorder="1"/>
    <xf numFmtId="165" fontId="0" fillId="0" borderId="1" xfId="0" applyNumberFormat="1" applyBorder="1"/>
    <xf numFmtId="0" fontId="0" fillId="2" borderId="1" xfId="0" applyFill="1" applyBorder="1"/>
    <xf numFmtId="164" fontId="0" fillId="2" borderId="1" xfId="0" applyNumberFormat="1" applyFill="1" applyBorder="1"/>
    <xf numFmtId="0" fontId="0" fillId="0" borderId="2" xfId="0" applyBorder="1"/>
    <xf numFmtId="2" fontId="0" fillId="0" borderId="1" xfId="0" applyNumberFormat="1" applyBorder="1"/>
    <xf numFmtId="164" fontId="0" fillId="0" borderId="1" xfId="0" applyNumberFormat="1" applyBorder="1"/>
    <xf numFmtId="0" fontId="5" fillId="0" borderId="0" xfId="0" applyFont="1"/>
    <xf numFmtId="166" fontId="0" fillId="0" borderId="1" xfId="0" applyNumberFormat="1" applyBorder="1"/>
    <xf numFmtId="0" fontId="0" fillId="2" borderId="0" xfId="0" applyFill="1"/>
    <xf numFmtId="0" fontId="0" fillId="0" borderId="0" xfId="0" applyBorder="1"/>
    <xf numFmtId="164" fontId="0" fillId="0" borderId="0" xfId="0" applyNumberFormat="1" applyBorder="1"/>
    <xf numFmtId="164" fontId="0" fillId="0" borderId="0" xfId="0" applyNumberFormat="1" applyFill="1" applyBorder="1"/>
    <xf numFmtId="0" fontId="0" fillId="0" borderId="1" xfId="0" applyFill="1" applyBorder="1"/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3" borderId="0" xfId="0" applyFont="1" applyFill="1" applyAlignment="1">
      <alignment horizontal="left"/>
    </xf>
    <xf numFmtId="2" fontId="0" fillId="3" borderId="1" xfId="0" applyNumberFormat="1" applyFill="1" applyBorder="1"/>
    <xf numFmtId="0" fontId="0" fillId="0" borderId="0" xfId="0" applyFill="1"/>
    <xf numFmtId="166" fontId="0" fillId="3" borderId="1" xfId="0" applyNumberForma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'week 2'!$B$33:$B$37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">
                  <c:v>0</c:v>
                </c:pt>
              </c:numCache>
            </c:numRef>
          </c:xVal>
          <c:yVal>
            <c:numRef>
              <c:f>'week 2'!$C$33:$C$37</c:f>
              <c:numCache>
                <c:formatCode>0.000</c:formatCode>
                <c:ptCount val="5"/>
                <c:pt idx="0">
                  <c:v>8.5000000000000006E-2</c:v>
                </c:pt>
                <c:pt idx="1">
                  <c:v>0.151</c:v>
                </c:pt>
                <c:pt idx="2">
                  <c:v>0.19800000000000001</c:v>
                </c:pt>
                <c:pt idx="3">
                  <c:v>0.245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CA-4CA6-A27D-0AB247696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687488"/>
        <c:axId val="151457904"/>
      </c:scatterChart>
      <c:valAx>
        <c:axId val="207687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51457904"/>
        <c:crosses val="autoZero"/>
        <c:crossBetween val="midCat"/>
      </c:valAx>
      <c:valAx>
        <c:axId val="151457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076874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'week 2'!$B$33:$B$37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">
                  <c:v>0</c:v>
                </c:pt>
              </c:numCache>
            </c:numRef>
          </c:xVal>
          <c:yVal>
            <c:numRef>
              <c:f>'week 2'!$C$33:$C$37</c:f>
              <c:numCache>
                <c:formatCode>0.000</c:formatCode>
                <c:ptCount val="5"/>
                <c:pt idx="0">
                  <c:v>8.5000000000000006E-2</c:v>
                </c:pt>
                <c:pt idx="1">
                  <c:v>0.151</c:v>
                </c:pt>
                <c:pt idx="2">
                  <c:v>0.19800000000000001</c:v>
                </c:pt>
                <c:pt idx="3">
                  <c:v>0.245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CE-4508-8292-64378CE5D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687488"/>
        <c:axId val="151457904"/>
      </c:scatterChart>
      <c:valAx>
        <c:axId val="207687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51457904"/>
        <c:crosses val="autoZero"/>
        <c:crossBetween val="midCat"/>
      </c:valAx>
      <c:valAx>
        <c:axId val="151457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076874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'week 2'!$B$33:$B$37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">
                  <c:v>0</c:v>
                </c:pt>
              </c:numCache>
            </c:numRef>
          </c:xVal>
          <c:yVal>
            <c:numRef>
              <c:f>'week 2'!$C$33:$C$37</c:f>
              <c:numCache>
                <c:formatCode>0.000</c:formatCode>
                <c:ptCount val="5"/>
                <c:pt idx="0">
                  <c:v>8.5000000000000006E-2</c:v>
                </c:pt>
                <c:pt idx="1">
                  <c:v>0.151</c:v>
                </c:pt>
                <c:pt idx="2">
                  <c:v>0.19800000000000001</c:v>
                </c:pt>
                <c:pt idx="3">
                  <c:v>0.245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55-4F64-8766-0AAF9995F2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687488"/>
        <c:axId val="151457904"/>
      </c:scatterChart>
      <c:valAx>
        <c:axId val="207687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51457904"/>
        <c:crosses val="autoZero"/>
        <c:crossBetween val="midCat"/>
      </c:valAx>
      <c:valAx>
        <c:axId val="151457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076874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156210</xdr:rowOff>
    </xdr:from>
    <xdr:to>
      <xdr:col>3</xdr:col>
      <xdr:colOff>685800</xdr:colOff>
      <xdr:row>52</xdr:row>
      <xdr:rowOff>156210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2E28C754-F7A2-D31B-1DAB-BDFCA63A63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156210</xdr:rowOff>
    </xdr:from>
    <xdr:to>
      <xdr:col>3</xdr:col>
      <xdr:colOff>685800</xdr:colOff>
      <xdr:row>52</xdr:row>
      <xdr:rowOff>156210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97C87789-87F5-444E-9C76-61973A8444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156210</xdr:rowOff>
    </xdr:from>
    <xdr:to>
      <xdr:col>3</xdr:col>
      <xdr:colOff>685800</xdr:colOff>
      <xdr:row>52</xdr:row>
      <xdr:rowOff>156210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51D323F3-AC16-44EF-8AF2-15482A99AC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26565-539B-4CCA-AA03-A311F9F35532}">
  <dimension ref="A1:E63"/>
  <sheetViews>
    <sheetView topLeftCell="A41" workbookViewId="0">
      <selection sqref="A1:E63"/>
    </sheetView>
  </sheetViews>
  <sheetFormatPr defaultRowHeight="14.4" x14ac:dyDescent="0.3"/>
  <cols>
    <col min="1" max="1" width="22.5546875" bestFit="1" customWidth="1"/>
    <col min="2" max="2" width="22" bestFit="1" customWidth="1"/>
    <col min="3" max="3" width="12.109375" customWidth="1"/>
    <col min="4" max="5" width="16.109375" bestFit="1" customWidth="1"/>
  </cols>
  <sheetData>
    <row r="1" spans="1:5" ht="21" x14ac:dyDescent="0.4">
      <c r="A1" s="1" t="s">
        <v>0</v>
      </c>
      <c r="B1" s="21" t="s">
        <v>7</v>
      </c>
      <c r="C1" s="21"/>
      <c r="D1" s="21"/>
      <c r="E1" s="21"/>
    </row>
    <row r="2" spans="1:5" x14ac:dyDescent="0.3">
      <c r="A2" t="s">
        <v>24</v>
      </c>
      <c r="B2" s="12"/>
    </row>
    <row r="4" spans="1:5" ht="15.6" x14ac:dyDescent="0.3">
      <c r="A4" s="2" t="s">
        <v>1</v>
      </c>
      <c r="D4" s="2"/>
    </row>
    <row r="5" spans="1:5" x14ac:dyDescent="0.3">
      <c r="A5" s="3" t="s">
        <v>2</v>
      </c>
      <c r="B5" s="5">
        <v>2.0232999999999999</v>
      </c>
    </row>
    <row r="6" spans="1:5" x14ac:dyDescent="0.3">
      <c r="A6" s="3" t="s">
        <v>3</v>
      </c>
      <c r="B6" s="3">
        <f>B5*1000</f>
        <v>2023.3</v>
      </c>
    </row>
    <row r="7" spans="1:5" x14ac:dyDescent="0.3">
      <c r="A7" s="3" t="s">
        <v>4</v>
      </c>
      <c r="B7" s="6">
        <v>100</v>
      </c>
    </row>
    <row r="8" spans="1:5" x14ac:dyDescent="0.3">
      <c r="A8" s="3" t="s">
        <v>5</v>
      </c>
      <c r="B8" s="4">
        <f>B7/1000</f>
        <v>0.1</v>
      </c>
    </row>
    <row r="9" spans="1:5" ht="15.6" x14ac:dyDescent="0.35">
      <c r="A9" s="3" t="s">
        <v>6</v>
      </c>
      <c r="B9" s="3">
        <f>B6/B8</f>
        <v>20233</v>
      </c>
    </row>
    <row r="10" spans="1:5" x14ac:dyDescent="0.3">
      <c r="A10" s="13"/>
      <c r="B10" s="15"/>
      <c r="C10" s="15"/>
      <c r="D10" s="14"/>
      <c r="E10" s="13"/>
    </row>
    <row r="12" spans="1:5" ht="15.6" x14ac:dyDescent="0.3">
      <c r="A12" s="2" t="s">
        <v>8</v>
      </c>
      <c r="B12" s="2"/>
      <c r="D12" s="7" t="s">
        <v>9</v>
      </c>
      <c r="E12" s="16">
        <f>B9</f>
        <v>20233</v>
      </c>
    </row>
    <row r="13" spans="1:5" x14ac:dyDescent="0.3">
      <c r="A13" s="3" t="s">
        <v>10</v>
      </c>
      <c r="B13" s="3" t="s">
        <v>11</v>
      </c>
      <c r="C13" s="3" t="s">
        <v>12</v>
      </c>
      <c r="D13" s="3" t="s">
        <v>13</v>
      </c>
      <c r="E13" s="3" t="s">
        <v>14</v>
      </c>
    </row>
    <row r="14" spans="1:5" ht="15.6" x14ac:dyDescent="0.35">
      <c r="A14" s="3" t="s">
        <v>15</v>
      </c>
      <c r="B14" s="22"/>
      <c r="C14" s="22">
        <v>10</v>
      </c>
      <c r="D14" s="8" t="e">
        <f t="shared" ref="D14:D17" si="0">C14/B14</f>
        <v>#DIV/0!</v>
      </c>
      <c r="E14" s="8" t="e">
        <f>$E$12/D14</f>
        <v>#DIV/0!</v>
      </c>
    </row>
    <row r="15" spans="1:5" ht="15.6" x14ac:dyDescent="0.35">
      <c r="A15" s="3" t="s">
        <v>16</v>
      </c>
      <c r="B15" s="22"/>
      <c r="C15" s="22">
        <v>10</v>
      </c>
      <c r="D15" s="8" t="e">
        <f t="shared" si="0"/>
        <v>#DIV/0!</v>
      </c>
      <c r="E15" s="8" t="e">
        <f>$E$12/D15</f>
        <v>#DIV/0!</v>
      </c>
    </row>
    <row r="16" spans="1:5" ht="15.6" x14ac:dyDescent="0.35">
      <c r="A16" s="3" t="s">
        <v>17</v>
      </c>
      <c r="B16" s="22"/>
      <c r="C16" s="22">
        <v>10</v>
      </c>
      <c r="D16" s="8" t="e">
        <f t="shared" si="0"/>
        <v>#DIV/0!</v>
      </c>
      <c r="E16" s="8" t="e">
        <f>$E$12/D16</f>
        <v>#DIV/0!</v>
      </c>
    </row>
    <row r="17" spans="1:5" ht="15.6" x14ac:dyDescent="0.35">
      <c r="A17" s="3" t="s">
        <v>18</v>
      </c>
      <c r="B17" s="22"/>
      <c r="C17" s="22">
        <v>10</v>
      </c>
      <c r="D17" s="8" t="e">
        <f t="shared" si="0"/>
        <v>#DIV/0!</v>
      </c>
      <c r="E17" s="8" t="e">
        <f t="shared" ref="E17" si="1">$E$12/D17</f>
        <v>#DIV/0!</v>
      </c>
    </row>
    <row r="18" spans="1:5" ht="15.6" x14ac:dyDescent="0.35">
      <c r="A18" s="3" t="s">
        <v>19</v>
      </c>
      <c r="B18" s="22"/>
      <c r="C18" s="22">
        <v>10</v>
      </c>
      <c r="D18" s="8" t="e">
        <f>C18/B18</f>
        <v>#DIV/0!</v>
      </c>
      <c r="E18" s="8" t="e">
        <f>$E$12/D18</f>
        <v>#DIV/0!</v>
      </c>
    </row>
    <row r="19" spans="1:5" ht="15.6" x14ac:dyDescent="0.3">
      <c r="A19" s="2" t="s">
        <v>35</v>
      </c>
      <c r="B19" s="23"/>
      <c r="C19" s="23"/>
      <c r="D19" s="10"/>
    </row>
    <row r="20" spans="1:5" x14ac:dyDescent="0.3">
      <c r="A20" s="3" t="s">
        <v>10</v>
      </c>
      <c r="B20" s="3" t="s">
        <v>36</v>
      </c>
      <c r="C20" s="3" t="s">
        <v>37</v>
      </c>
      <c r="D20" s="3" t="s">
        <v>38</v>
      </c>
      <c r="E20" s="3" t="s">
        <v>39</v>
      </c>
    </row>
    <row r="21" spans="1:5" ht="15.6" x14ac:dyDescent="0.35">
      <c r="A21" s="3" t="s">
        <v>15</v>
      </c>
      <c r="B21" s="24">
        <v>0.05</v>
      </c>
      <c r="C21" s="24"/>
      <c r="D21" s="24"/>
      <c r="E21" s="11">
        <f t="shared" ref="E21:E25" si="2">AVERAGE(B21:D21)</f>
        <v>0.05</v>
      </c>
    </row>
    <row r="22" spans="1:5" ht="15.6" x14ac:dyDescent="0.35">
      <c r="A22" s="3" t="s">
        <v>16</v>
      </c>
      <c r="B22" s="24">
        <v>8.5000000000000006E-2</v>
      </c>
      <c r="C22" s="24"/>
      <c r="D22" s="24"/>
      <c r="E22" s="11">
        <f t="shared" si="2"/>
        <v>8.5000000000000006E-2</v>
      </c>
    </row>
    <row r="23" spans="1:5" ht="15.6" x14ac:dyDescent="0.35">
      <c r="A23" s="3" t="s">
        <v>17</v>
      </c>
      <c r="B23" s="24">
        <v>0.151</v>
      </c>
      <c r="C23" s="24"/>
      <c r="D23" s="24"/>
      <c r="E23" s="11">
        <f t="shared" si="2"/>
        <v>0.151</v>
      </c>
    </row>
    <row r="24" spans="1:5" ht="15.6" x14ac:dyDescent="0.35">
      <c r="A24" s="3" t="s">
        <v>18</v>
      </c>
      <c r="B24" s="24">
        <v>0.19800000000000001</v>
      </c>
      <c r="C24" s="24"/>
      <c r="D24" s="24"/>
      <c r="E24" s="11">
        <f t="shared" si="2"/>
        <v>0.19800000000000001</v>
      </c>
    </row>
    <row r="25" spans="1:5" ht="15.6" x14ac:dyDescent="0.35">
      <c r="A25" s="3" t="s">
        <v>19</v>
      </c>
      <c r="B25" s="24">
        <v>0.245</v>
      </c>
      <c r="C25" s="24"/>
      <c r="D25" s="24"/>
      <c r="E25" s="11">
        <f t="shared" si="2"/>
        <v>0.245</v>
      </c>
    </row>
    <row r="26" spans="1:5" ht="15.6" x14ac:dyDescent="0.3">
      <c r="A26" s="2" t="s">
        <v>40</v>
      </c>
    </row>
    <row r="27" spans="1:5" x14ac:dyDescent="0.3">
      <c r="A27" s="3" t="s">
        <v>20</v>
      </c>
      <c r="B27" s="24">
        <v>0.125</v>
      </c>
      <c r="C27" s="17"/>
      <c r="D27" s="17"/>
      <c r="E27" s="11">
        <f>AVERAGE(B27:D27)</f>
        <v>0.125</v>
      </c>
    </row>
    <row r="28" spans="1:5" x14ac:dyDescent="0.3">
      <c r="A28" s="3" t="s">
        <v>42</v>
      </c>
      <c r="B28" s="24">
        <v>0.125</v>
      </c>
      <c r="C28" s="17"/>
      <c r="D28" s="17"/>
      <c r="E28" s="11">
        <f>AVERAGE(B28:D28)</f>
        <v>0.125</v>
      </c>
    </row>
    <row r="30" spans="1:5" x14ac:dyDescent="0.3">
      <c r="A30" t="s">
        <v>21</v>
      </c>
    </row>
    <row r="31" spans="1:5" ht="15.6" x14ac:dyDescent="0.3">
      <c r="A31" s="2" t="s">
        <v>22</v>
      </c>
      <c r="B31" s="3" t="s">
        <v>25</v>
      </c>
    </row>
    <row r="32" spans="1:5" x14ac:dyDescent="0.3">
      <c r="A32" s="3" t="s">
        <v>10</v>
      </c>
      <c r="B32" s="3" t="s">
        <v>23</v>
      </c>
      <c r="C32" s="3" t="s">
        <v>41</v>
      </c>
    </row>
    <row r="33" spans="1:3" ht="15.6" x14ac:dyDescent="0.35">
      <c r="A33" s="3" t="s">
        <v>15</v>
      </c>
      <c r="B33" s="8" t="e">
        <f>E14</f>
        <v>#DIV/0!</v>
      </c>
      <c r="C33" s="11">
        <f>B22</f>
        <v>8.5000000000000006E-2</v>
      </c>
    </row>
    <row r="34" spans="1:3" ht="15.6" x14ac:dyDescent="0.35">
      <c r="A34" s="3" t="s">
        <v>16</v>
      </c>
      <c r="B34" s="8" t="e">
        <f>E15</f>
        <v>#DIV/0!</v>
      </c>
      <c r="C34" s="11">
        <f>B23</f>
        <v>0.151</v>
      </c>
    </row>
    <row r="35" spans="1:3" ht="15.6" x14ac:dyDescent="0.35">
      <c r="A35" s="3" t="s">
        <v>17</v>
      </c>
      <c r="B35" s="8" t="e">
        <f>E16</f>
        <v>#DIV/0!</v>
      </c>
      <c r="C35" s="11">
        <f>B24</f>
        <v>0.19800000000000001</v>
      </c>
    </row>
    <row r="36" spans="1:3" ht="15.6" x14ac:dyDescent="0.35">
      <c r="A36" s="3" t="s">
        <v>18</v>
      </c>
      <c r="B36" s="8" t="e">
        <f>E17</f>
        <v>#DIV/0!</v>
      </c>
      <c r="C36" s="11">
        <f>B25</f>
        <v>0.245</v>
      </c>
    </row>
    <row r="37" spans="1:3" ht="15.6" x14ac:dyDescent="0.35">
      <c r="A37" s="3" t="s">
        <v>19</v>
      </c>
      <c r="B37" s="9" t="e">
        <f>E18</f>
        <v>#DIV/0!</v>
      </c>
      <c r="C37" s="11">
        <f>B26</f>
        <v>0</v>
      </c>
    </row>
    <row r="38" spans="1:3" x14ac:dyDescent="0.3">
      <c r="B38" s="13"/>
      <c r="C38" s="13"/>
    </row>
    <row r="55" spans="1:5" x14ac:dyDescent="0.3">
      <c r="A55" t="s">
        <v>26</v>
      </c>
    </row>
    <row r="56" spans="1:5" x14ac:dyDescent="0.3">
      <c r="A56" t="s">
        <v>27</v>
      </c>
    </row>
    <row r="57" spans="1:5" x14ac:dyDescent="0.3">
      <c r="A57" t="s">
        <v>28</v>
      </c>
    </row>
    <row r="59" spans="1:5" x14ac:dyDescent="0.3">
      <c r="A59" t="s">
        <v>33</v>
      </c>
      <c r="D59" t="s">
        <v>34</v>
      </c>
    </row>
    <row r="60" spans="1:5" x14ac:dyDescent="0.3">
      <c r="A60" s="20" t="s">
        <v>29</v>
      </c>
      <c r="B60" s="19"/>
      <c r="D60" s="20" t="s">
        <v>29</v>
      </c>
      <c r="E60" s="19"/>
    </row>
    <row r="61" spans="1:5" x14ac:dyDescent="0.3">
      <c r="A61" s="20" t="s">
        <v>30</v>
      </c>
      <c r="B61" s="19"/>
      <c r="D61" s="20" t="s">
        <v>30</v>
      </c>
      <c r="E61" s="19"/>
    </row>
    <row r="62" spans="1:5" x14ac:dyDescent="0.3">
      <c r="A62" s="20" t="s">
        <v>31</v>
      </c>
      <c r="B62" s="18">
        <v>1</v>
      </c>
      <c r="D62" s="20" t="s">
        <v>31</v>
      </c>
      <c r="E62" s="18">
        <v>1</v>
      </c>
    </row>
    <row r="63" spans="1:5" x14ac:dyDescent="0.3">
      <c r="A63" s="20" t="s">
        <v>32</v>
      </c>
      <c r="B63" s="18" t="e">
        <f>B60/(B61*B62)</f>
        <v>#DIV/0!</v>
      </c>
      <c r="D63" s="20" t="s">
        <v>32</v>
      </c>
      <c r="E63" s="18" t="e">
        <f>E60/(E61*E62)</f>
        <v>#DIV/0!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5CB0B-4FA2-482A-B91D-71B2371AAA95}">
  <dimension ref="A1:E63"/>
  <sheetViews>
    <sheetView workbookViewId="0">
      <selection activeCell="F12" sqref="F12"/>
    </sheetView>
  </sheetViews>
  <sheetFormatPr defaultRowHeight="14.4" x14ac:dyDescent="0.3"/>
  <cols>
    <col min="1" max="1" width="25.33203125" customWidth="1"/>
  </cols>
  <sheetData>
    <row r="1" spans="1:5" ht="21" x14ac:dyDescent="0.4">
      <c r="A1" s="1" t="s">
        <v>0</v>
      </c>
      <c r="B1" s="21" t="s">
        <v>7</v>
      </c>
      <c r="C1" s="21"/>
      <c r="D1" s="21"/>
      <c r="E1" s="21"/>
    </row>
    <row r="2" spans="1:5" x14ac:dyDescent="0.3">
      <c r="A2" t="s">
        <v>24</v>
      </c>
      <c r="B2" s="12"/>
    </row>
    <row r="4" spans="1:5" ht="15.6" x14ac:dyDescent="0.3">
      <c r="A4" s="2" t="s">
        <v>1</v>
      </c>
      <c r="D4" s="2"/>
    </row>
    <row r="5" spans="1:5" x14ac:dyDescent="0.3">
      <c r="A5" s="3" t="s">
        <v>2</v>
      </c>
      <c r="B5" s="5">
        <v>2.0232999999999999</v>
      </c>
    </row>
    <row r="6" spans="1:5" x14ac:dyDescent="0.3">
      <c r="A6" s="3" t="s">
        <v>3</v>
      </c>
      <c r="B6" s="3">
        <f>B5*1000</f>
        <v>2023.3</v>
      </c>
    </row>
    <row r="7" spans="1:5" x14ac:dyDescent="0.3">
      <c r="A7" s="3" t="s">
        <v>4</v>
      </c>
      <c r="B7" s="6">
        <v>100</v>
      </c>
    </row>
    <row r="8" spans="1:5" x14ac:dyDescent="0.3">
      <c r="A8" s="3" t="s">
        <v>5</v>
      </c>
      <c r="B8" s="4">
        <f>B7/1000</f>
        <v>0.1</v>
      </c>
    </row>
    <row r="9" spans="1:5" ht="15.6" x14ac:dyDescent="0.35">
      <c r="A9" s="3" t="s">
        <v>6</v>
      </c>
      <c r="B9" s="3">
        <f>B6/B8</f>
        <v>20233</v>
      </c>
    </row>
    <row r="10" spans="1:5" x14ac:dyDescent="0.3">
      <c r="A10" s="13"/>
      <c r="B10" s="15"/>
      <c r="C10" s="15"/>
      <c r="D10" s="14"/>
      <c r="E10" s="13"/>
    </row>
    <row r="12" spans="1:5" ht="15.6" x14ac:dyDescent="0.3">
      <c r="A12" s="2" t="s">
        <v>8</v>
      </c>
      <c r="B12" s="2"/>
      <c r="D12" s="7" t="s">
        <v>9</v>
      </c>
      <c r="E12" s="16">
        <f>B9</f>
        <v>20233</v>
      </c>
    </row>
    <row r="13" spans="1:5" x14ac:dyDescent="0.3">
      <c r="A13" s="3" t="s">
        <v>10</v>
      </c>
      <c r="B13" s="3" t="s">
        <v>11</v>
      </c>
      <c r="C13" s="3" t="s">
        <v>12</v>
      </c>
      <c r="D13" s="3" t="s">
        <v>13</v>
      </c>
      <c r="E13" s="3" t="s">
        <v>14</v>
      </c>
    </row>
    <row r="14" spans="1:5" ht="15.6" x14ac:dyDescent="0.35">
      <c r="A14" s="3" t="s">
        <v>15</v>
      </c>
      <c r="B14" s="22"/>
      <c r="C14" s="22">
        <v>10</v>
      </c>
      <c r="D14" s="8" t="e">
        <f t="shared" ref="D14:D17" si="0">C14/B14</f>
        <v>#DIV/0!</v>
      </c>
      <c r="E14" s="8" t="e">
        <f>$E$12/D14</f>
        <v>#DIV/0!</v>
      </c>
    </row>
    <row r="15" spans="1:5" ht="15.6" x14ac:dyDescent="0.35">
      <c r="A15" s="3" t="s">
        <v>16</v>
      </c>
      <c r="B15" s="22"/>
      <c r="C15" s="22">
        <v>10</v>
      </c>
      <c r="D15" s="8" t="e">
        <f t="shared" si="0"/>
        <v>#DIV/0!</v>
      </c>
      <c r="E15" s="8" t="e">
        <f>$E$12/D15</f>
        <v>#DIV/0!</v>
      </c>
    </row>
    <row r="16" spans="1:5" ht="15.6" x14ac:dyDescent="0.35">
      <c r="A16" s="3" t="s">
        <v>17</v>
      </c>
      <c r="B16" s="22"/>
      <c r="C16" s="22">
        <v>10</v>
      </c>
      <c r="D16" s="8" t="e">
        <f t="shared" si="0"/>
        <v>#DIV/0!</v>
      </c>
      <c r="E16" s="8" t="e">
        <f>$E$12/D16</f>
        <v>#DIV/0!</v>
      </c>
    </row>
    <row r="17" spans="1:5" ht="15.6" x14ac:dyDescent="0.35">
      <c r="A17" s="3" t="s">
        <v>18</v>
      </c>
      <c r="B17" s="22"/>
      <c r="C17" s="22">
        <v>10</v>
      </c>
      <c r="D17" s="8" t="e">
        <f t="shared" si="0"/>
        <v>#DIV/0!</v>
      </c>
      <c r="E17" s="8" t="e">
        <f t="shared" ref="E17" si="1">$E$12/D17</f>
        <v>#DIV/0!</v>
      </c>
    </row>
    <row r="18" spans="1:5" ht="15.6" x14ac:dyDescent="0.35">
      <c r="A18" s="3" t="s">
        <v>19</v>
      </c>
      <c r="B18" s="22"/>
      <c r="C18" s="22">
        <v>10</v>
      </c>
      <c r="D18" s="8" t="e">
        <f>C18/B18</f>
        <v>#DIV/0!</v>
      </c>
      <c r="E18" s="8" t="e">
        <f>$E$12/D18</f>
        <v>#DIV/0!</v>
      </c>
    </row>
    <row r="19" spans="1:5" ht="15.6" x14ac:dyDescent="0.3">
      <c r="A19" s="2" t="s">
        <v>35</v>
      </c>
      <c r="B19" s="23"/>
      <c r="C19" s="23"/>
      <c r="D19" s="10"/>
    </row>
    <row r="20" spans="1:5" x14ac:dyDescent="0.3">
      <c r="A20" s="3" t="s">
        <v>10</v>
      </c>
      <c r="B20" s="3" t="s">
        <v>36</v>
      </c>
      <c r="C20" s="3" t="s">
        <v>37</v>
      </c>
      <c r="D20" s="3" t="s">
        <v>38</v>
      </c>
      <c r="E20" s="3" t="s">
        <v>39</v>
      </c>
    </row>
    <row r="21" spans="1:5" ht="15.6" x14ac:dyDescent="0.35">
      <c r="A21" s="3" t="s">
        <v>15</v>
      </c>
      <c r="B21" s="24">
        <v>0.05</v>
      </c>
      <c r="C21" s="24"/>
      <c r="D21" s="24"/>
      <c r="E21" s="11">
        <f t="shared" ref="E21:E25" si="2">AVERAGE(B21:D21)</f>
        <v>0.05</v>
      </c>
    </row>
    <row r="22" spans="1:5" ht="15.6" x14ac:dyDescent="0.35">
      <c r="A22" s="3" t="s">
        <v>16</v>
      </c>
      <c r="B22" s="24">
        <v>8.5000000000000006E-2</v>
      </c>
      <c r="C22" s="24"/>
      <c r="D22" s="24"/>
      <c r="E22" s="11">
        <f t="shared" si="2"/>
        <v>8.5000000000000006E-2</v>
      </c>
    </row>
    <row r="23" spans="1:5" ht="15.6" x14ac:dyDescent="0.35">
      <c r="A23" s="3" t="s">
        <v>17</v>
      </c>
      <c r="B23" s="24">
        <v>0.151</v>
      </c>
      <c r="C23" s="24"/>
      <c r="D23" s="24"/>
      <c r="E23" s="11">
        <f t="shared" si="2"/>
        <v>0.151</v>
      </c>
    </row>
    <row r="24" spans="1:5" ht="15.6" x14ac:dyDescent="0.35">
      <c r="A24" s="3" t="s">
        <v>18</v>
      </c>
      <c r="B24" s="24">
        <v>0.19800000000000001</v>
      </c>
      <c r="C24" s="24"/>
      <c r="D24" s="24"/>
      <c r="E24" s="11">
        <f t="shared" si="2"/>
        <v>0.19800000000000001</v>
      </c>
    </row>
    <row r="25" spans="1:5" ht="15.6" x14ac:dyDescent="0.35">
      <c r="A25" s="3" t="s">
        <v>19</v>
      </c>
      <c r="B25" s="24">
        <v>0.245</v>
      </c>
      <c r="C25" s="24"/>
      <c r="D25" s="24"/>
      <c r="E25" s="11">
        <f t="shared" si="2"/>
        <v>0.245</v>
      </c>
    </row>
    <row r="26" spans="1:5" ht="15.6" x14ac:dyDescent="0.3">
      <c r="A26" s="2" t="s">
        <v>40</v>
      </c>
    </row>
    <row r="27" spans="1:5" x14ac:dyDescent="0.3">
      <c r="A27" s="3" t="s">
        <v>20</v>
      </c>
      <c r="B27" s="24">
        <v>0.125</v>
      </c>
      <c r="C27" s="17"/>
      <c r="D27" s="17"/>
      <c r="E27" s="11">
        <f>AVERAGE(B27:D27)</f>
        <v>0.125</v>
      </c>
    </row>
    <row r="28" spans="1:5" x14ac:dyDescent="0.3">
      <c r="A28" s="3" t="s">
        <v>42</v>
      </c>
      <c r="B28" s="24">
        <v>0.125</v>
      </c>
      <c r="C28" s="17"/>
      <c r="D28" s="17"/>
      <c r="E28" s="11">
        <f>AVERAGE(B28:D28)</f>
        <v>0.125</v>
      </c>
    </row>
    <row r="30" spans="1:5" x14ac:dyDescent="0.3">
      <c r="A30" t="s">
        <v>21</v>
      </c>
    </row>
    <row r="31" spans="1:5" ht="15.6" x14ac:dyDescent="0.3">
      <c r="A31" s="2" t="s">
        <v>22</v>
      </c>
      <c r="B31" s="3" t="s">
        <v>25</v>
      </c>
    </row>
    <row r="32" spans="1:5" x14ac:dyDescent="0.3">
      <c r="A32" s="3" t="s">
        <v>10</v>
      </c>
      <c r="B32" s="3" t="s">
        <v>23</v>
      </c>
      <c r="C32" s="3" t="s">
        <v>41</v>
      </c>
    </row>
    <row r="33" spans="1:3" ht="15.6" x14ac:dyDescent="0.35">
      <c r="A33" s="3" t="s">
        <v>15</v>
      </c>
      <c r="B33" s="8" t="e">
        <f>E14</f>
        <v>#DIV/0!</v>
      </c>
      <c r="C33" s="11">
        <f>B22</f>
        <v>8.5000000000000006E-2</v>
      </c>
    </row>
    <row r="34" spans="1:3" ht="15.6" x14ac:dyDescent="0.35">
      <c r="A34" s="3" t="s">
        <v>16</v>
      </c>
      <c r="B34" s="8" t="e">
        <f>E15</f>
        <v>#DIV/0!</v>
      </c>
      <c r="C34" s="11">
        <f>B23</f>
        <v>0.151</v>
      </c>
    </row>
    <row r="35" spans="1:3" ht="15.6" x14ac:dyDescent="0.35">
      <c r="A35" s="3" t="s">
        <v>17</v>
      </c>
      <c r="B35" s="8" t="e">
        <f>E16</f>
        <v>#DIV/0!</v>
      </c>
      <c r="C35" s="11">
        <f>B24</f>
        <v>0.19800000000000001</v>
      </c>
    </row>
    <row r="36" spans="1:3" ht="15.6" x14ac:dyDescent="0.35">
      <c r="A36" s="3" t="s">
        <v>18</v>
      </c>
      <c r="B36" s="8" t="e">
        <f>E17</f>
        <v>#DIV/0!</v>
      </c>
      <c r="C36" s="11">
        <f>B25</f>
        <v>0.245</v>
      </c>
    </row>
    <row r="37" spans="1:3" ht="15.6" x14ac:dyDescent="0.35">
      <c r="A37" s="3" t="s">
        <v>19</v>
      </c>
      <c r="B37" s="9" t="e">
        <f>E18</f>
        <v>#DIV/0!</v>
      </c>
      <c r="C37" s="11">
        <f>B26</f>
        <v>0</v>
      </c>
    </row>
    <row r="38" spans="1:3" x14ac:dyDescent="0.3">
      <c r="B38" s="13"/>
      <c r="C38" s="13"/>
    </row>
    <row r="55" spans="1:5" x14ac:dyDescent="0.3">
      <c r="A55" t="s">
        <v>26</v>
      </c>
    </row>
    <row r="56" spans="1:5" x14ac:dyDescent="0.3">
      <c r="A56" t="s">
        <v>27</v>
      </c>
    </row>
    <row r="57" spans="1:5" x14ac:dyDescent="0.3">
      <c r="A57" t="s">
        <v>28</v>
      </c>
    </row>
    <row r="59" spans="1:5" x14ac:dyDescent="0.3">
      <c r="A59" t="s">
        <v>33</v>
      </c>
      <c r="D59" t="s">
        <v>34</v>
      </c>
    </row>
    <row r="60" spans="1:5" x14ac:dyDescent="0.3">
      <c r="A60" s="20" t="s">
        <v>29</v>
      </c>
      <c r="B60" s="19"/>
      <c r="D60" s="20" t="s">
        <v>29</v>
      </c>
      <c r="E60" s="19"/>
    </row>
    <row r="61" spans="1:5" x14ac:dyDescent="0.3">
      <c r="A61" s="20" t="s">
        <v>30</v>
      </c>
      <c r="B61" s="19"/>
      <c r="D61" s="20" t="s">
        <v>30</v>
      </c>
      <c r="E61" s="19"/>
    </row>
    <row r="62" spans="1:5" x14ac:dyDescent="0.3">
      <c r="A62" s="20" t="s">
        <v>31</v>
      </c>
      <c r="B62" s="18">
        <v>1</v>
      </c>
      <c r="D62" s="20" t="s">
        <v>31</v>
      </c>
      <c r="E62" s="18">
        <v>1</v>
      </c>
    </row>
    <row r="63" spans="1:5" x14ac:dyDescent="0.3">
      <c r="A63" s="20" t="s">
        <v>32</v>
      </c>
      <c r="B63" s="18" t="e">
        <f>B60/(B61*B62)</f>
        <v>#DIV/0!</v>
      </c>
      <c r="D63" s="20" t="s">
        <v>32</v>
      </c>
      <c r="E63" s="18" t="e">
        <f>E60/(E61*E62)</f>
        <v>#DIV/0!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CAEDB-5837-411C-B224-D33683E548C7}">
  <dimension ref="A1:E63"/>
  <sheetViews>
    <sheetView tabSelected="1" topLeftCell="A46" workbookViewId="0">
      <selection activeCell="D39" sqref="D39"/>
    </sheetView>
  </sheetViews>
  <sheetFormatPr defaultRowHeight="14.4" x14ac:dyDescent="0.3"/>
  <cols>
    <col min="1" max="1" width="22.33203125" customWidth="1"/>
    <col min="2" max="2" width="20.77734375" bestFit="1" customWidth="1"/>
    <col min="3" max="3" width="21.5546875" bestFit="1" customWidth="1"/>
    <col min="4" max="4" width="21.33203125" bestFit="1" customWidth="1"/>
    <col min="5" max="5" width="18" bestFit="1" customWidth="1"/>
  </cols>
  <sheetData>
    <row r="1" spans="1:5" ht="21" x14ac:dyDescent="0.4">
      <c r="A1" s="1" t="s">
        <v>0</v>
      </c>
      <c r="B1" s="21" t="s">
        <v>7</v>
      </c>
      <c r="C1" s="21"/>
      <c r="D1" s="21"/>
      <c r="E1" s="21"/>
    </row>
    <row r="2" spans="1:5" x14ac:dyDescent="0.3">
      <c r="A2" t="s">
        <v>24</v>
      </c>
      <c r="B2" s="12"/>
    </row>
    <row r="4" spans="1:5" ht="15.6" x14ac:dyDescent="0.3">
      <c r="A4" s="2" t="s">
        <v>1</v>
      </c>
      <c r="D4" s="2"/>
    </row>
    <row r="5" spans="1:5" x14ac:dyDescent="0.3">
      <c r="A5" s="3" t="s">
        <v>2</v>
      </c>
      <c r="B5" s="5">
        <v>2.0232999999999999</v>
      </c>
    </row>
    <row r="6" spans="1:5" x14ac:dyDescent="0.3">
      <c r="A6" s="3" t="s">
        <v>3</v>
      </c>
      <c r="B6" s="3">
        <f>B5*1000</f>
        <v>2023.3</v>
      </c>
    </row>
    <row r="7" spans="1:5" x14ac:dyDescent="0.3">
      <c r="A7" s="3" t="s">
        <v>4</v>
      </c>
      <c r="B7" s="6">
        <v>100</v>
      </c>
    </row>
    <row r="8" spans="1:5" x14ac:dyDescent="0.3">
      <c r="A8" s="3" t="s">
        <v>5</v>
      </c>
      <c r="B8" s="4">
        <f>B7/1000</f>
        <v>0.1</v>
      </c>
    </row>
    <row r="9" spans="1:5" ht="15.6" x14ac:dyDescent="0.35">
      <c r="A9" s="3" t="s">
        <v>6</v>
      </c>
      <c r="B9" s="3">
        <f>B6/B8</f>
        <v>20233</v>
      </c>
    </row>
    <row r="10" spans="1:5" x14ac:dyDescent="0.3">
      <c r="A10" s="13"/>
      <c r="B10" s="15"/>
      <c r="C10" s="15"/>
      <c r="D10" s="14"/>
      <c r="E10" s="13"/>
    </row>
    <row r="12" spans="1:5" ht="15.6" x14ac:dyDescent="0.3">
      <c r="A12" s="2" t="s">
        <v>8</v>
      </c>
      <c r="B12" s="2"/>
      <c r="D12" s="7" t="s">
        <v>9</v>
      </c>
      <c r="E12" s="16">
        <f>B9</f>
        <v>20233</v>
      </c>
    </row>
    <row r="13" spans="1:5" x14ac:dyDescent="0.3">
      <c r="A13" s="3" t="s">
        <v>10</v>
      </c>
      <c r="B13" s="3" t="s">
        <v>11</v>
      </c>
      <c r="C13" s="3" t="s">
        <v>12</v>
      </c>
      <c r="D13" s="3" t="s">
        <v>13</v>
      </c>
      <c r="E13" s="3" t="s">
        <v>14</v>
      </c>
    </row>
    <row r="14" spans="1:5" ht="15.6" x14ac:dyDescent="0.35">
      <c r="A14" s="3" t="s">
        <v>15</v>
      </c>
      <c r="B14" s="22"/>
      <c r="C14" s="22">
        <v>10</v>
      </c>
      <c r="D14" s="8" t="e">
        <f t="shared" ref="D14:D17" si="0">C14/B14</f>
        <v>#DIV/0!</v>
      </c>
      <c r="E14" s="8" t="e">
        <f>$E$12/D14</f>
        <v>#DIV/0!</v>
      </c>
    </row>
    <row r="15" spans="1:5" ht="15.6" x14ac:dyDescent="0.35">
      <c r="A15" s="3" t="s">
        <v>16</v>
      </c>
      <c r="B15" s="22"/>
      <c r="C15" s="22">
        <v>10</v>
      </c>
      <c r="D15" s="8" t="e">
        <f t="shared" si="0"/>
        <v>#DIV/0!</v>
      </c>
      <c r="E15" s="8" t="e">
        <f>$E$12/D15</f>
        <v>#DIV/0!</v>
      </c>
    </row>
    <row r="16" spans="1:5" ht="15.6" x14ac:dyDescent="0.35">
      <c r="A16" s="3" t="s">
        <v>17</v>
      </c>
      <c r="B16" s="22"/>
      <c r="C16" s="22">
        <v>10</v>
      </c>
      <c r="D16" s="8" t="e">
        <f t="shared" si="0"/>
        <v>#DIV/0!</v>
      </c>
      <c r="E16" s="8" t="e">
        <f>$E$12/D16</f>
        <v>#DIV/0!</v>
      </c>
    </row>
    <row r="17" spans="1:5" ht="15.6" x14ac:dyDescent="0.35">
      <c r="A17" s="3" t="s">
        <v>18</v>
      </c>
      <c r="B17" s="22"/>
      <c r="C17" s="22">
        <v>10</v>
      </c>
      <c r="D17" s="8" t="e">
        <f t="shared" si="0"/>
        <v>#DIV/0!</v>
      </c>
      <c r="E17" s="8" t="e">
        <f t="shared" ref="E17" si="1">$E$12/D17</f>
        <v>#DIV/0!</v>
      </c>
    </row>
    <row r="18" spans="1:5" ht="15.6" x14ac:dyDescent="0.35">
      <c r="A18" s="3" t="s">
        <v>19</v>
      </c>
      <c r="B18" s="22"/>
      <c r="C18" s="22">
        <v>10</v>
      </c>
      <c r="D18" s="8" t="e">
        <f>C18/B18</f>
        <v>#DIV/0!</v>
      </c>
      <c r="E18" s="8" t="e">
        <f>$E$12/D18</f>
        <v>#DIV/0!</v>
      </c>
    </row>
    <row r="19" spans="1:5" ht="15.6" x14ac:dyDescent="0.3">
      <c r="A19" s="2" t="s">
        <v>35</v>
      </c>
      <c r="B19" s="23"/>
      <c r="C19" s="23"/>
      <c r="D19" s="10"/>
    </row>
    <row r="20" spans="1:5" x14ac:dyDescent="0.3">
      <c r="A20" s="3" t="s">
        <v>10</v>
      </c>
      <c r="B20" s="3" t="s">
        <v>36</v>
      </c>
      <c r="C20" s="3" t="s">
        <v>37</v>
      </c>
      <c r="D20" s="3" t="s">
        <v>38</v>
      </c>
      <c r="E20" s="3" t="s">
        <v>39</v>
      </c>
    </row>
    <row r="21" spans="1:5" ht="15.6" x14ac:dyDescent="0.35">
      <c r="A21" s="3" t="s">
        <v>15</v>
      </c>
      <c r="B21" s="24">
        <v>0.05</v>
      </c>
      <c r="C21" s="24"/>
      <c r="D21" s="24"/>
      <c r="E21" s="11">
        <f t="shared" ref="E21:E25" si="2">AVERAGE(B21:D21)</f>
        <v>0.05</v>
      </c>
    </row>
    <row r="22" spans="1:5" ht="15.6" x14ac:dyDescent="0.35">
      <c r="A22" s="3" t="s">
        <v>16</v>
      </c>
      <c r="B22" s="24">
        <v>8.5000000000000006E-2</v>
      </c>
      <c r="C22" s="24"/>
      <c r="D22" s="24"/>
      <c r="E22" s="11">
        <f t="shared" si="2"/>
        <v>8.5000000000000006E-2</v>
      </c>
    </row>
    <row r="23" spans="1:5" ht="15.6" x14ac:dyDescent="0.35">
      <c r="A23" s="3" t="s">
        <v>17</v>
      </c>
      <c r="B23" s="24">
        <v>0.151</v>
      </c>
      <c r="C23" s="24"/>
      <c r="D23" s="24"/>
      <c r="E23" s="11">
        <f t="shared" si="2"/>
        <v>0.151</v>
      </c>
    </row>
    <row r="24" spans="1:5" ht="15.6" x14ac:dyDescent="0.35">
      <c r="A24" s="3" t="s">
        <v>18</v>
      </c>
      <c r="B24" s="24">
        <v>0.19800000000000001</v>
      </c>
      <c r="C24" s="24"/>
      <c r="D24" s="24"/>
      <c r="E24" s="11">
        <f t="shared" si="2"/>
        <v>0.19800000000000001</v>
      </c>
    </row>
    <row r="25" spans="1:5" ht="15.6" x14ac:dyDescent="0.35">
      <c r="A25" s="3" t="s">
        <v>19</v>
      </c>
      <c r="B25" s="24">
        <v>0.245</v>
      </c>
      <c r="C25" s="24"/>
      <c r="D25" s="24"/>
      <c r="E25" s="11">
        <f t="shared" si="2"/>
        <v>0.245</v>
      </c>
    </row>
    <row r="26" spans="1:5" ht="15.6" x14ac:dyDescent="0.3">
      <c r="A26" s="2" t="s">
        <v>40</v>
      </c>
    </row>
    <row r="27" spans="1:5" x14ac:dyDescent="0.3">
      <c r="A27" s="3" t="s">
        <v>20</v>
      </c>
      <c r="B27" s="24">
        <v>0.125</v>
      </c>
      <c r="C27" s="17"/>
      <c r="D27" s="17"/>
      <c r="E27" s="11">
        <f>AVERAGE(B27:D27)</f>
        <v>0.125</v>
      </c>
    </row>
    <row r="28" spans="1:5" x14ac:dyDescent="0.3">
      <c r="A28" s="3" t="s">
        <v>42</v>
      </c>
      <c r="B28" s="24">
        <v>0.125</v>
      </c>
      <c r="C28" s="17"/>
      <c r="D28" s="17"/>
      <c r="E28" s="11">
        <f>AVERAGE(B28:D28)</f>
        <v>0.125</v>
      </c>
    </row>
    <row r="30" spans="1:5" x14ac:dyDescent="0.3">
      <c r="A30" t="s">
        <v>21</v>
      </c>
    </row>
    <row r="31" spans="1:5" ht="15.6" x14ac:dyDescent="0.3">
      <c r="A31" s="2" t="s">
        <v>22</v>
      </c>
      <c r="B31" s="3" t="s">
        <v>25</v>
      </c>
    </row>
    <row r="32" spans="1:5" x14ac:dyDescent="0.3">
      <c r="A32" s="3" t="s">
        <v>10</v>
      </c>
      <c r="B32" s="3" t="s">
        <v>23</v>
      </c>
      <c r="C32" s="3" t="s">
        <v>41</v>
      </c>
    </row>
    <row r="33" spans="1:3" ht="15.6" x14ac:dyDescent="0.35">
      <c r="A33" s="3" t="s">
        <v>15</v>
      </c>
      <c r="B33" s="8" t="e">
        <f>E14</f>
        <v>#DIV/0!</v>
      </c>
      <c r="C33" s="11">
        <f>B22</f>
        <v>8.5000000000000006E-2</v>
      </c>
    </row>
    <row r="34" spans="1:3" ht="15.6" x14ac:dyDescent="0.35">
      <c r="A34" s="3" t="s">
        <v>16</v>
      </c>
      <c r="B34" s="8" t="e">
        <f>E15</f>
        <v>#DIV/0!</v>
      </c>
      <c r="C34" s="11">
        <f>B23</f>
        <v>0.151</v>
      </c>
    </row>
    <row r="35" spans="1:3" ht="15.6" x14ac:dyDescent="0.35">
      <c r="A35" s="3" t="s">
        <v>17</v>
      </c>
      <c r="B35" s="8" t="e">
        <f>E16</f>
        <v>#DIV/0!</v>
      </c>
      <c r="C35" s="11">
        <f>B24</f>
        <v>0.19800000000000001</v>
      </c>
    </row>
    <row r="36" spans="1:3" ht="15.6" x14ac:dyDescent="0.35">
      <c r="A36" s="3" t="s">
        <v>18</v>
      </c>
      <c r="B36" s="8" t="e">
        <f>E17</f>
        <v>#DIV/0!</v>
      </c>
      <c r="C36" s="11">
        <f>B25</f>
        <v>0.245</v>
      </c>
    </row>
    <row r="37" spans="1:3" ht="15.6" x14ac:dyDescent="0.35">
      <c r="A37" s="3" t="s">
        <v>19</v>
      </c>
      <c r="B37" s="9" t="e">
        <f>E18</f>
        <v>#DIV/0!</v>
      </c>
      <c r="C37" s="11">
        <f>B26</f>
        <v>0</v>
      </c>
    </row>
    <row r="38" spans="1:3" x14ac:dyDescent="0.3">
      <c r="B38" s="13"/>
      <c r="C38" s="13"/>
    </row>
    <row r="55" spans="1:5" x14ac:dyDescent="0.3">
      <c r="A55" t="s">
        <v>26</v>
      </c>
    </row>
    <row r="56" spans="1:5" x14ac:dyDescent="0.3">
      <c r="A56" t="s">
        <v>27</v>
      </c>
    </row>
    <row r="57" spans="1:5" x14ac:dyDescent="0.3">
      <c r="A57" t="s">
        <v>28</v>
      </c>
    </row>
    <row r="59" spans="1:5" x14ac:dyDescent="0.3">
      <c r="A59" t="s">
        <v>33</v>
      </c>
      <c r="D59" t="s">
        <v>34</v>
      </c>
    </row>
    <row r="60" spans="1:5" x14ac:dyDescent="0.3">
      <c r="A60" s="20" t="s">
        <v>29</v>
      </c>
      <c r="B60" s="19"/>
      <c r="D60" s="20" t="s">
        <v>29</v>
      </c>
      <c r="E60" s="19"/>
    </row>
    <row r="61" spans="1:5" x14ac:dyDescent="0.3">
      <c r="A61" s="20" t="s">
        <v>30</v>
      </c>
      <c r="B61" s="19"/>
      <c r="D61" s="20" t="s">
        <v>30</v>
      </c>
      <c r="E61" s="19"/>
    </row>
    <row r="62" spans="1:5" x14ac:dyDescent="0.3">
      <c r="A62" s="20" t="s">
        <v>31</v>
      </c>
      <c r="B62" s="18">
        <v>1</v>
      </c>
      <c r="D62" s="20" t="s">
        <v>31</v>
      </c>
      <c r="E62" s="18">
        <v>1</v>
      </c>
    </row>
    <row r="63" spans="1:5" x14ac:dyDescent="0.3">
      <c r="A63" s="20" t="s">
        <v>32</v>
      </c>
      <c r="B63" s="18" t="e">
        <f>B60/(B61*B62)</f>
        <v>#DIV/0!</v>
      </c>
      <c r="D63" s="20" t="s">
        <v>32</v>
      </c>
      <c r="E63" s="18" t="e">
        <f>E60/(E61*E62)</f>
        <v>#DIV/0!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week 2</vt:lpstr>
      <vt:lpstr>week 3</vt:lpstr>
      <vt:lpstr>week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Owen de Vries</dc:creator>
  <cp:lastModifiedBy>Owen de Vries</cp:lastModifiedBy>
  <dcterms:created xsi:type="dcterms:W3CDTF">2024-01-08T10:14:55Z</dcterms:created>
  <dcterms:modified xsi:type="dcterms:W3CDTF">2024-01-08T11:02:26Z</dcterms:modified>
</cp:coreProperties>
</file>